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\Departamentos\SPOA\COGAA\COEIN\Séries Históricas\Série Histórica Realizado Investimento e Inversão\2020\12-Dezembro\Fechado\SITE\"/>
    </mc:Choice>
  </mc:AlternateContent>
  <xr:revisionPtr revIDLastSave="0" documentId="13_ncr:1_{051625E5-7B41-493B-9343-E61C0E6118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e" sheetId="4" r:id="rId1"/>
  </sheets>
  <definedNames>
    <definedName name="_xlnm.Print_Area" localSheetId="0">Site!$A$1:$Q$42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4" l="1"/>
  <c r="P34" i="4"/>
  <c r="P35" i="4"/>
  <c r="P36" i="4"/>
  <c r="P37" i="4"/>
  <c r="P38" i="4"/>
  <c r="P33" i="4"/>
  <c r="P31" i="4" l="1"/>
  <c r="O38" i="4"/>
  <c r="O33" i="4"/>
  <c r="O34" i="4"/>
  <c r="O35" i="4"/>
  <c r="O36" i="4"/>
  <c r="O32" i="4"/>
  <c r="O37" i="4" l="1"/>
  <c r="N31" i="4" l="1"/>
  <c r="Q31" i="4"/>
  <c r="O31" i="4" l="1"/>
  <c r="Q18" i="4"/>
  <c r="L31" i="4"/>
  <c r="Q19" i="4"/>
  <c r="Q20" i="4"/>
  <c r="Q21" i="4"/>
  <c r="Q22" i="4"/>
  <c r="Q23" i="4"/>
  <c r="Q24" i="4"/>
  <c r="P17" i="4"/>
  <c r="M31" i="4"/>
  <c r="K31" i="4"/>
  <c r="D17" i="4"/>
  <c r="C31" i="4"/>
  <c r="D31" i="4"/>
  <c r="F31" i="4"/>
  <c r="G31" i="4"/>
  <c r="H31" i="4"/>
  <c r="I31" i="4"/>
  <c r="J31" i="4"/>
  <c r="E31" i="4"/>
  <c r="E17" i="4"/>
  <c r="F17" i="4"/>
  <c r="G17" i="4"/>
  <c r="H17" i="4"/>
  <c r="I17" i="4"/>
  <c r="J17" i="4"/>
  <c r="K17" i="4"/>
  <c r="L17" i="4"/>
  <c r="M17" i="4"/>
  <c r="N17" i="4"/>
  <c r="O17" i="4"/>
  <c r="C17" i="4"/>
  <c r="Q17" i="4" l="1"/>
</calcChain>
</file>

<file path=xl/sharedStrings.xml><?xml version="1.0" encoding="utf-8"?>
<sst xmlns="http://schemas.openxmlformats.org/spreadsheetml/2006/main" count="37" uniqueCount="28">
  <si>
    <r>
      <t>Setor de Transportes Urbanos</t>
    </r>
    <r>
      <rPr>
        <b/>
        <sz val="12"/>
        <rFont val="Arial"/>
        <family val="2"/>
      </rPr>
      <t>**</t>
    </r>
  </si>
  <si>
    <t>Setor de Marinha Mercante</t>
  </si>
  <si>
    <t>Setor Aquaviário</t>
  </si>
  <si>
    <t>Setor Ferroviário</t>
  </si>
  <si>
    <t>Setor Rodoviário</t>
  </si>
  <si>
    <t>TOTAL GERAL</t>
  </si>
  <si>
    <t>MODAL</t>
  </si>
  <si>
    <t>R$ Mil</t>
  </si>
  <si>
    <t>(**) Atividade Transferida para o Ministério das Cidades</t>
  </si>
  <si>
    <t>Setor de Transportes Urbanos**</t>
  </si>
  <si>
    <t>SECRETARIA EXECUTIVA</t>
  </si>
  <si>
    <t>COORDENAÇÃO-GERAL DE ACOMPANHAMENTO E AVALIAÇÃO</t>
  </si>
  <si>
    <t xml:space="preserve">SÉRIE HISTÓRICA </t>
  </si>
  <si>
    <t>Setor Aeroviário</t>
  </si>
  <si>
    <t>REALIZADO * - 1995 a 2008</t>
  </si>
  <si>
    <t>TOTAL 
1995 a 2008</t>
  </si>
  <si>
    <t>MINISTÉRIO DA INFRAESTRUTURA</t>
  </si>
  <si>
    <t>SUBSECRETARIA DE PLANEJAMENTO, ORÇAMENTO E ADMINISTRAÇÃO</t>
  </si>
  <si>
    <t>Outros Setores***</t>
  </si>
  <si>
    <t>(***) Outros Setores: Programa de Gestão do Ministério dos Transportes, Gestão da Política dos Transportes e Apoio a Administração</t>
  </si>
  <si>
    <t>REALIZADO * - 2009 a 2020</t>
  </si>
  <si>
    <t>TOTAL 
2009 a 2020</t>
  </si>
  <si>
    <r>
      <rPr>
        <b/>
        <sz val="10"/>
        <rFont val="Arial"/>
        <family val="2"/>
      </rPr>
      <t>LEI +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>CRÉDITOS</t>
    </r>
    <r>
      <rPr>
        <b/>
        <sz val="10"/>
        <rFont val="Arial"/>
        <family val="2"/>
      </rPr>
      <t xml:space="preserve"> 2020</t>
    </r>
  </si>
  <si>
    <t>A partir de 2020 a Série Histórica não contempla mais as Agências Reguladoras  ANTT, ANTAQ e ANAC.</t>
  </si>
  <si>
    <t>(*) Realizado = Rap Liquidado no Exercício + Empenhos Liquidados</t>
  </si>
  <si>
    <t xml:space="preserve">INVESTIMENTO/INVERSÕES FINANCEIRAS </t>
  </si>
  <si>
    <t>Base de dados: 11/12/2020</t>
  </si>
  <si>
    <r>
      <t xml:space="preserve">2020
</t>
    </r>
    <r>
      <rPr>
        <b/>
        <sz val="11"/>
        <rFont val="Arial"/>
        <family val="2"/>
      </rPr>
      <t>(até Dez)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</si>
</sst>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R$&quot;* #,##0.00_);_(&quot;R$&quot;* \(#,##0.00\);_(&quot;R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3" fontId="2" fillId="0" borderId="0" xfId="3" applyNumberFormat="1" applyFont="1" applyAlignment="1">
      <alignment vertical="center"/>
    </xf>
    <xf numFmtId="0" fontId="3" fillId="2" borderId="0" xfId="3" applyFont="1" applyFill="1" applyAlignment="1">
      <alignment vertical="center"/>
    </xf>
    <xf numFmtId="3" fontId="3" fillId="0" borderId="2" xfId="3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>
      <alignment horizontal="left" vertical="center"/>
    </xf>
    <xf numFmtId="3" fontId="3" fillId="0" borderId="4" xfId="3" applyNumberFormat="1" applyFont="1" applyFill="1" applyBorder="1" applyAlignment="1">
      <alignment horizontal="left" vertical="center"/>
    </xf>
    <xf numFmtId="3" fontId="4" fillId="0" borderId="5" xfId="3" applyNumberFormat="1" applyFont="1" applyFill="1" applyBorder="1" applyAlignment="1">
      <alignment horizontal="left" vertical="center"/>
    </xf>
    <xf numFmtId="3" fontId="3" fillId="0" borderId="6" xfId="3" applyNumberFormat="1" applyFont="1" applyFill="1" applyBorder="1" applyAlignment="1">
      <alignment horizontal="left" vertical="center"/>
    </xf>
    <xf numFmtId="49" fontId="3" fillId="0" borderId="6" xfId="3" applyNumberFormat="1" applyFont="1" applyFill="1" applyBorder="1" applyAlignment="1">
      <alignment horizontal="left" vertical="center"/>
    </xf>
    <xf numFmtId="49" fontId="4" fillId="0" borderId="5" xfId="3" applyNumberFormat="1" applyFont="1" applyFill="1" applyBorder="1" applyAlignment="1">
      <alignment horizontal="left" vertical="center"/>
    </xf>
    <xf numFmtId="0" fontId="1" fillId="0" borderId="0" xfId="3" applyFont="1" applyAlignment="1">
      <alignment vertical="center"/>
    </xf>
    <xf numFmtId="3" fontId="6" fillId="4" borderId="7" xfId="3" applyNumberFormat="1" applyFont="1" applyFill="1" applyBorder="1" applyAlignment="1">
      <alignment vertical="center"/>
    </xf>
    <xf numFmtId="3" fontId="3" fillId="0" borderId="8" xfId="3" applyNumberFormat="1" applyFont="1" applyFill="1" applyBorder="1" applyAlignment="1">
      <alignment vertical="center"/>
    </xf>
    <xf numFmtId="3" fontId="3" fillId="0" borderId="9" xfId="3" applyNumberFormat="1" applyFont="1" applyFill="1" applyBorder="1" applyAlignment="1">
      <alignment vertical="center"/>
    </xf>
    <xf numFmtId="3" fontId="3" fillId="0" borderId="10" xfId="3" applyNumberFormat="1" applyFont="1" applyFill="1" applyBorder="1" applyAlignment="1">
      <alignment vertical="center"/>
    </xf>
    <xf numFmtId="4" fontId="3" fillId="3" borderId="0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7" fillId="5" borderId="0" xfId="3" applyFont="1" applyFill="1" applyBorder="1" applyAlignment="1">
      <alignment vertical="center"/>
    </xf>
    <xf numFmtId="4" fontId="5" fillId="5" borderId="0" xfId="3" applyNumberFormat="1" applyFont="1" applyFill="1" applyBorder="1" applyAlignment="1">
      <alignment horizontal="center" vertical="center" wrapText="1"/>
    </xf>
    <xf numFmtId="4" fontId="3" fillId="5" borderId="0" xfId="3" applyNumberFormat="1" applyFont="1" applyFill="1" applyBorder="1" applyAlignment="1">
      <alignment horizontal="center" vertical="center"/>
    </xf>
    <xf numFmtId="165" fontId="3" fillId="5" borderId="0" xfId="3" applyNumberFormat="1" applyFont="1" applyFill="1" applyBorder="1" applyAlignment="1">
      <alignment vertical="center"/>
    </xf>
    <xf numFmtId="164" fontId="6" fillId="5" borderId="0" xfId="30" applyFont="1" applyFill="1" applyBorder="1" applyAlignment="1">
      <alignment vertical="center"/>
    </xf>
    <xf numFmtId="4" fontId="5" fillId="5" borderId="0" xfId="3" applyNumberFormat="1" applyFont="1" applyFill="1" applyBorder="1" applyAlignment="1">
      <alignment vertical="center" wrapText="1"/>
    </xf>
    <xf numFmtId="0" fontId="2" fillId="5" borderId="0" xfId="3" applyFont="1" applyFill="1" applyBorder="1" applyAlignment="1">
      <alignment vertical="center"/>
    </xf>
    <xf numFmtId="164" fontId="1" fillId="5" borderId="0" xfId="30" applyFont="1" applyFill="1" applyBorder="1" applyAlignment="1">
      <alignment vertical="center"/>
    </xf>
    <xf numFmtId="0" fontId="1" fillId="5" borderId="0" xfId="3" applyFont="1" applyFill="1" applyBorder="1" applyAlignment="1">
      <alignment vertical="center"/>
    </xf>
    <xf numFmtId="0" fontId="3" fillId="5" borderId="0" xfId="3" applyFont="1" applyFill="1" applyBorder="1" applyAlignment="1">
      <alignment vertical="center"/>
    </xf>
    <xf numFmtId="3" fontId="3" fillId="5" borderId="0" xfId="3" applyNumberFormat="1" applyFont="1" applyFill="1" applyBorder="1" applyAlignment="1">
      <alignment vertical="center"/>
    </xf>
    <xf numFmtId="3" fontId="2" fillId="0" borderId="11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3" fontId="3" fillId="5" borderId="12" xfId="3" applyNumberFormat="1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3" applyFont="1" applyAlignment="1">
      <alignment vertical="center"/>
    </xf>
    <xf numFmtId="3" fontId="6" fillId="6" borderId="13" xfId="3" applyNumberFormat="1" applyFont="1" applyFill="1" applyBorder="1" applyAlignment="1">
      <alignment vertical="center"/>
    </xf>
    <xf numFmtId="3" fontId="6" fillId="6" borderId="7" xfId="3" applyNumberFormat="1" applyFont="1" applyFill="1" applyBorder="1" applyAlignment="1">
      <alignment vertical="center"/>
    </xf>
    <xf numFmtId="3" fontId="4" fillId="5" borderId="0" xfId="3" applyNumberFormat="1" applyFont="1" applyFill="1" applyBorder="1" applyAlignment="1">
      <alignment horizontal="left" vertical="center"/>
    </xf>
    <xf numFmtId="3" fontId="3" fillId="5" borderId="0" xfId="3" applyNumberFormat="1" applyFont="1" applyFill="1" applyBorder="1" applyAlignment="1">
      <alignment horizontal="left" vertical="center"/>
    </xf>
    <xf numFmtId="3" fontId="3" fillId="0" borderId="16" xfId="3" applyNumberFormat="1" applyFont="1" applyFill="1" applyBorder="1" applyAlignment="1">
      <alignment vertical="center"/>
    </xf>
    <xf numFmtId="3" fontId="3" fillId="0" borderId="17" xfId="3" applyNumberFormat="1" applyFont="1" applyFill="1" applyBorder="1" applyAlignment="1">
      <alignment vertical="center"/>
    </xf>
    <xf numFmtId="3" fontId="6" fillId="7" borderId="19" xfId="3" applyNumberFormat="1" applyFont="1" applyFill="1" applyBorder="1" applyAlignment="1">
      <alignment vertical="center"/>
    </xf>
    <xf numFmtId="0" fontId="9" fillId="0" borderId="0" xfId="3" applyFont="1" applyBorder="1"/>
    <xf numFmtId="0" fontId="9" fillId="0" borderId="0" xfId="3" applyFont="1" applyBorder="1" applyAlignment="1">
      <alignment vertical="center"/>
    </xf>
    <xf numFmtId="3" fontId="3" fillId="0" borderId="12" xfId="3" applyNumberFormat="1" applyFont="1" applyFill="1" applyBorder="1" applyAlignment="1">
      <alignment vertical="center"/>
    </xf>
    <xf numFmtId="3" fontId="3" fillId="0" borderId="14" xfId="3" applyNumberFormat="1" applyFont="1" applyFill="1" applyBorder="1" applyAlignment="1">
      <alignment vertical="center"/>
    </xf>
    <xf numFmtId="3" fontId="3" fillId="0" borderId="15" xfId="3" applyNumberFormat="1" applyFont="1" applyFill="1" applyBorder="1" applyAlignment="1">
      <alignment vertical="center"/>
    </xf>
    <xf numFmtId="49" fontId="3" fillId="0" borderId="10" xfId="3" applyNumberFormat="1" applyFont="1" applyFill="1" applyBorder="1" applyAlignment="1">
      <alignment horizontal="left" vertical="center"/>
    </xf>
    <xf numFmtId="49" fontId="4" fillId="0" borderId="38" xfId="3" applyNumberFormat="1" applyFont="1" applyFill="1" applyBorder="1" applyAlignment="1">
      <alignment horizontal="left" vertical="center"/>
    </xf>
    <xf numFmtId="3" fontId="3" fillId="0" borderId="34" xfId="3" applyNumberFormat="1" applyFont="1" applyBorder="1" applyAlignment="1">
      <alignment vertical="center"/>
    </xf>
    <xf numFmtId="3" fontId="3" fillId="0" borderId="30" xfId="3" applyNumberFormat="1" applyFont="1" applyFill="1" applyBorder="1" applyAlignment="1">
      <alignment vertical="center"/>
    </xf>
    <xf numFmtId="3" fontId="3" fillId="5" borderId="14" xfId="3" applyNumberFormat="1" applyFont="1" applyFill="1" applyBorder="1" applyAlignment="1">
      <alignment vertical="center"/>
    </xf>
    <xf numFmtId="3" fontId="3" fillId="5" borderId="15" xfId="3" applyNumberFormat="1" applyFont="1" applyFill="1" applyBorder="1" applyAlignment="1">
      <alignment vertical="center"/>
    </xf>
    <xf numFmtId="3" fontId="2" fillId="0" borderId="2" xfId="3" applyNumberFormat="1" applyFont="1" applyFill="1" applyBorder="1" applyAlignment="1">
      <alignment vertical="center"/>
    </xf>
    <xf numFmtId="3" fontId="2" fillId="5" borderId="2" xfId="3" applyNumberFormat="1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vertical="center"/>
    </xf>
    <xf numFmtId="3" fontId="2" fillId="0" borderId="16" xfId="3" applyNumberFormat="1" applyFont="1" applyFill="1" applyBorder="1" applyAlignment="1">
      <alignment vertical="center"/>
    </xf>
    <xf numFmtId="3" fontId="2" fillId="5" borderId="16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right" vertical="center"/>
    </xf>
    <xf numFmtId="4" fontId="5" fillId="7" borderId="37" xfId="3" applyNumberFormat="1" applyFont="1" applyFill="1" applyBorder="1" applyAlignment="1">
      <alignment horizontal="center" vertical="center" wrapText="1"/>
    </xf>
    <xf numFmtId="4" fontId="5" fillId="7" borderId="32" xfId="3" applyNumberFormat="1" applyFont="1" applyFill="1" applyBorder="1" applyAlignment="1">
      <alignment horizontal="center" vertical="center" wrapText="1"/>
    </xf>
    <xf numFmtId="0" fontId="7" fillId="8" borderId="20" xfId="3" applyFont="1" applyFill="1" applyBorder="1" applyAlignment="1">
      <alignment horizontal="center" vertical="center"/>
    </xf>
    <xf numFmtId="0" fontId="7" fillId="8" borderId="18" xfId="3" applyFont="1" applyFill="1" applyBorder="1" applyAlignment="1">
      <alignment horizontal="center" vertical="center"/>
    </xf>
    <xf numFmtId="0" fontId="7" fillId="8" borderId="33" xfId="3" applyFont="1" applyFill="1" applyBorder="1" applyAlignment="1">
      <alignment horizontal="center" vertical="center"/>
    </xf>
    <xf numFmtId="3" fontId="4" fillId="2" borderId="20" xfId="3" applyNumberFormat="1" applyFont="1" applyFill="1" applyBorder="1" applyAlignment="1">
      <alignment horizontal="left" vertical="center"/>
    </xf>
    <xf numFmtId="3" fontId="4" fillId="2" borderId="21" xfId="3" applyNumberFormat="1" applyFont="1" applyFill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4" borderId="23" xfId="3" applyFont="1" applyFill="1" applyBorder="1" applyAlignment="1">
      <alignment horizontal="center" vertical="center"/>
    </xf>
    <xf numFmtId="0" fontId="7" fillId="4" borderId="24" xfId="3" applyFont="1" applyFill="1" applyBorder="1" applyAlignment="1">
      <alignment horizontal="center" vertical="center"/>
    </xf>
    <xf numFmtId="0" fontId="7" fillId="4" borderId="25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/>
    </xf>
    <xf numFmtId="0" fontId="4" fillId="2" borderId="27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8" xfId="3" applyFont="1" applyFill="1" applyBorder="1" applyAlignment="1">
      <alignment horizontal="center" vertical="center"/>
    </xf>
    <xf numFmtId="0" fontId="4" fillId="2" borderId="29" xfId="3" applyFont="1" applyFill="1" applyBorder="1" applyAlignment="1">
      <alignment horizontal="center" vertical="center"/>
    </xf>
    <xf numFmtId="0" fontId="4" fillId="2" borderId="30" xfId="3" applyFont="1" applyFill="1" applyBorder="1" applyAlignment="1">
      <alignment horizontal="center" vertical="center"/>
    </xf>
    <xf numFmtId="0" fontId="7" fillId="4" borderId="36" xfId="3" applyFont="1" applyFill="1" applyBorder="1" applyAlignment="1">
      <alignment horizontal="center" vertical="center"/>
    </xf>
    <xf numFmtId="0" fontId="7" fillId="4" borderId="36" xfId="3" applyFont="1" applyFill="1" applyBorder="1" applyAlignment="1">
      <alignment horizontal="center" vertical="center" wrapText="1"/>
    </xf>
    <xf numFmtId="0" fontId="7" fillId="4" borderId="23" xfId="3" applyFont="1" applyFill="1" applyBorder="1" applyAlignment="1">
      <alignment horizontal="center" vertical="center" wrapText="1"/>
    </xf>
    <xf numFmtId="0" fontId="7" fillId="4" borderId="39" xfId="3" applyFont="1" applyFill="1" applyBorder="1" applyAlignment="1">
      <alignment horizontal="center" vertical="center"/>
    </xf>
    <xf numFmtId="0" fontId="7" fillId="4" borderId="40" xfId="3" applyFont="1" applyFill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center"/>
    </xf>
    <xf numFmtId="0" fontId="4" fillId="6" borderId="36" xfId="3" applyFont="1" applyFill="1" applyBorder="1" applyAlignment="1">
      <alignment horizontal="center" vertical="center" wrapText="1"/>
    </xf>
    <xf numFmtId="0" fontId="4" fillId="6" borderId="23" xfId="3" applyFont="1" applyFill="1" applyBorder="1" applyAlignment="1">
      <alignment horizontal="center" vertical="center" wrapText="1"/>
    </xf>
    <xf numFmtId="0" fontId="4" fillId="6" borderId="31" xfId="3" applyFont="1" applyFill="1" applyBorder="1" applyAlignment="1">
      <alignment horizontal="center" vertical="center" wrapText="1"/>
    </xf>
    <xf numFmtId="0" fontId="4" fillId="6" borderId="32" xfId="3" applyFont="1" applyFill="1" applyBorder="1" applyAlignment="1">
      <alignment horizontal="center" vertical="center" wrapText="1"/>
    </xf>
  </cellXfs>
  <cellStyles count="61">
    <cellStyle name="Moeda 2" xfId="1" xr:uid="{00000000-0005-0000-0000-000000000000}"/>
    <cellStyle name="Moeda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5" xfId="8" xr:uid="{00000000-0005-0000-0000-000008000000}"/>
    <cellStyle name="Normal 5 2" xfId="9" xr:uid="{00000000-0005-0000-0000-000009000000}"/>
    <cellStyle name="Normal 6" xfId="10" xr:uid="{00000000-0005-0000-0000-00000A000000}"/>
    <cellStyle name="Normal 6 2" xfId="11" xr:uid="{00000000-0005-0000-0000-00000B000000}"/>
    <cellStyle name="Normal 7" xfId="12" xr:uid="{00000000-0005-0000-0000-00000C000000}"/>
    <cellStyle name="Normal 7 2" xfId="13" xr:uid="{00000000-0005-0000-0000-00000D000000}"/>
    <cellStyle name="Normal 8" xfId="14" xr:uid="{00000000-0005-0000-0000-00000E000000}"/>
    <cellStyle name="Normal 9" xfId="15" xr:uid="{00000000-0005-0000-0000-00000F000000}"/>
    <cellStyle name="Porcentagem 2" xfId="16" xr:uid="{00000000-0005-0000-0000-000010000000}"/>
    <cellStyle name="Porcentagem 2 2" xfId="17" xr:uid="{00000000-0005-0000-0000-000011000000}"/>
    <cellStyle name="Porcentagem 2 2 2" xfId="18" xr:uid="{00000000-0005-0000-0000-000012000000}"/>
    <cellStyle name="Porcentagem 2 3" xfId="19" xr:uid="{00000000-0005-0000-0000-000013000000}"/>
    <cellStyle name="Porcentagem 3" xfId="20" xr:uid="{00000000-0005-0000-0000-000014000000}"/>
    <cellStyle name="Porcentagem 3 2" xfId="21" xr:uid="{00000000-0005-0000-0000-000015000000}"/>
    <cellStyle name="Porcentagem 3 2 2" xfId="22" xr:uid="{00000000-0005-0000-0000-000016000000}"/>
    <cellStyle name="Porcentagem 3 3" xfId="23" xr:uid="{00000000-0005-0000-0000-000017000000}"/>
    <cellStyle name="Porcentagem 4" xfId="24" xr:uid="{00000000-0005-0000-0000-000018000000}"/>
    <cellStyle name="Porcentagem 4 2" xfId="25" xr:uid="{00000000-0005-0000-0000-000019000000}"/>
    <cellStyle name="Porcentagem 5" xfId="26" xr:uid="{00000000-0005-0000-0000-00001A000000}"/>
    <cellStyle name="Porcentagem 5 2" xfId="27" xr:uid="{00000000-0005-0000-0000-00001B000000}"/>
    <cellStyle name="Porcentagem 5 2 2" xfId="28" xr:uid="{00000000-0005-0000-0000-00001C000000}"/>
    <cellStyle name="Porcentagem 5 3" xfId="29" xr:uid="{00000000-0005-0000-0000-00001D000000}"/>
    <cellStyle name="Separador de milhares 10" xfId="31" xr:uid="{00000000-0005-0000-0000-00001F000000}"/>
    <cellStyle name="Separador de milhares 10 2" xfId="32" xr:uid="{00000000-0005-0000-0000-000020000000}"/>
    <cellStyle name="Separador de milhares 11" xfId="33" xr:uid="{00000000-0005-0000-0000-000021000000}"/>
    <cellStyle name="Separador de milhares 12" xfId="34" xr:uid="{00000000-0005-0000-0000-000022000000}"/>
    <cellStyle name="Separador de milhares 2" xfId="35" xr:uid="{00000000-0005-0000-0000-000023000000}"/>
    <cellStyle name="Separador de milhares 2 2" xfId="36" xr:uid="{00000000-0005-0000-0000-000024000000}"/>
    <cellStyle name="Separador de milhares 2 2 2" xfId="37" xr:uid="{00000000-0005-0000-0000-000025000000}"/>
    <cellStyle name="Separador de milhares 2 3" xfId="38" xr:uid="{00000000-0005-0000-0000-000026000000}"/>
    <cellStyle name="Separador de milhares 3" xfId="39" xr:uid="{00000000-0005-0000-0000-000027000000}"/>
    <cellStyle name="Separador de milhares 3 2" xfId="40" xr:uid="{00000000-0005-0000-0000-000028000000}"/>
    <cellStyle name="Separador de milhares 3 2 2" xfId="41" xr:uid="{00000000-0005-0000-0000-000029000000}"/>
    <cellStyle name="Separador de milhares 3 3" xfId="42" xr:uid="{00000000-0005-0000-0000-00002A000000}"/>
    <cellStyle name="Separador de milhares 4" xfId="43" xr:uid="{00000000-0005-0000-0000-00002B000000}"/>
    <cellStyle name="Separador de milhares 4 2" xfId="44" xr:uid="{00000000-0005-0000-0000-00002C000000}"/>
    <cellStyle name="Separador de milhares 5" xfId="45" xr:uid="{00000000-0005-0000-0000-00002D000000}"/>
    <cellStyle name="Separador de milhares 5 2" xfId="46" xr:uid="{00000000-0005-0000-0000-00002E000000}"/>
    <cellStyle name="Separador de milhares 6" xfId="47" xr:uid="{00000000-0005-0000-0000-00002F000000}"/>
    <cellStyle name="Separador de milhares 6 2" xfId="48" xr:uid="{00000000-0005-0000-0000-000030000000}"/>
    <cellStyle name="Separador de milhares 6 2 2" xfId="49" xr:uid="{00000000-0005-0000-0000-000031000000}"/>
    <cellStyle name="Separador de milhares 6 3" xfId="50" xr:uid="{00000000-0005-0000-0000-000032000000}"/>
    <cellStyle name="Separador de milhares 7" xfId="51" xr:uid="{00000000-0005-0000-0000-000033000000}"/>
    <cellStyle name="Separador de milhares 7 2" xfId="52" xr:uid="{00000000-0005-0000-0000-000034000000}"/>
    <cellStyle name="Separador de milhares 7 2 2" xfId="53" xr:uid="{00000000-0005-0000-0000-000035000000}"/>
    <cellStyle name="Separador de milhares 7 3" xfId="54" xr:uid="{00000000-0005-0000-0000-000036000000}"/>
    <cellStyle name="Separador de milhares 8" xfId="55" xr:uid="{00000000-0005-0000-0000-000037000000}"/>
    <cellStyle name="Separador de milhares 8 2" xfId="56" xr:uid="{00000000-0005-0000-0000-000038000000}"/>
    <cellStyle name="Separador de milhares 8 2 2" xfId="57" xr:uid="{00000000-0005-0000-0000-000039000000}"/>
    <cellStyle name="Separador de milhares 8 3" xfId="58" xr:uid="{00000000-0005-0000-0000-00003A000000}"/>
    <cellStyle name="Separador de milhares 9" xfId="59" xr:uid="{00000000-0005-0000-0000-00003B000000}"/>
    <cellStyle name="Separador de milhares 9 2" xfId="60" xr:uid="{00000000-0005-0000-0000-00003C000000}"/>
    <cellStyle name="Vírgula" xfId="3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lanalto.gov.br/ccivil_03/Brastra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428625</xdr:colOff>
      <xdr:row>3</xdr:row>
      <xdr:rowOff>57150</xdr:rowOff>
    </xdr:to>
    <xdr:pic>
      <xdr:nvPicPr>
        <xdr:cNvPr id="1233" name="Picture 1" descr="Brastra.gif (4376 bytes)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8575" y="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FD42"/>
  <sheetViews>
    <sheetView showGridLines="0" tabSelected="1" view="pageBreakPreview" topLeftCell="A16" zoomScaleNormal="100" zoomScaleSheetLayoutView="100" workbookViewId="0">
      <selection activeCell="R32" sqref="R32"/>
    </sheetView>
  </sheetViews>
  <sheetFormatPr defaultColWidth="9.140625" defaultRowHeight="12.75" customHeight="1" x14ac:dyDescent="0.25"/>
  <cols>
    <col min="1" max="1" width="2.140625" style="1" customWidth="1"/>
    <col min="2" max="2" width="33.7109375" style="3" customWidth="1"/>
    <col min="3" max="3" width="11.28515625" style="3" customWidth="1"/>
    <col min="4" max="17" width="11.28515625" style="1" customWidth="1"/>
    <col min="18" max="22" width="10.140625" style="1" customWidth="1"/>
    <col min="23" max="23" width="12.7109375" style="2" customWidth="1"/>
    <col min="24" max="24" width="13.140625" style="1" customWidth="1"/>
    <col min="25" max="25" width="11.5703125" style="1" customWidth="1"/>
    <col min="26" max="26" width="12.85546875" style="1" bestFit="1" customWidth="1"/>
    <col min="27" max="16384" width="9.140625" style="1"/>
  </cols>
  <sheetData>
    <row r="4" spans="1:27" s="2" customFormat="1" ht="18.75" customHeight="1" x14ac:dyDescent="0.2">
      <c r="A4" s="41" t="s">
        <v>16</v>
      </c>
      <c r="B4" s="42"/>
      <c r="C4" s="23"/>
    </row>
    <row r="5" spans="1:27" s="2" customFormat="1" ht="12.75" customHeight="1" x14ac:dyDescent="0.25">
      <c r="A5" s="40" t="s">
        <v>10</v>
      </c>
      <c r="B5" s="42"/>
      <c r="C5" s="23"/>
    </row>
    <row r="6" spans="1:27" s="2" customFormat="1" ht="12.75" customHeight="1" x14ac:dyDescent="0.25">
      <c r="A6" s="40" t="s">
        <v>17</v>
      </c>
      <c r="B6" s="42"/>
      <c r="C6" s="23"/>
    </row>
    <row r="7" spans="1:27" s="2" customFormat="1" x14ac:dyDescent="0.25">
      <c r="A7" s="40" t="s">
        <v>11</v>
      </c>
      <c r="B7" s="42"/>
      <c r="C7" s="23"/>
      <c r="O7" s="2" t="s">
        <v>26</v>
      </c>
    </row>
    <row r="8" spans="1:27" s="2" customFormat="1" thickBot="1" x14ac:dyDescent="0.3">
      <c r="A8" s="23"/>
      <c r="B8" s="23"/>
      <c r="C8" s="23"/>
    </row>
    <row r="9" spans="1:27" s="2" customFormat="1" ht="22.5" customHeight="1" x14ac:dyDescent="0.25">
      <c r="A9" s="90" t="s">
        <v>12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  <c r="R9" s="37"/>
      <c r="S9" s="37"/>
      <c r="T9" s="37"/>
      <c r="U9" s="37"/>
      <c r="V9" s="37"/>
      <c r="W9" s="37"/>
      <c r="X9" s="37"/>
    </row>
    <row r="10" spans="1:27" s="2" customFormat="1" ht="22.5" customHeight="1" thickBot="1" x14ac:dyDescent="0.3">
      <c r="A10" s="93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37"/>
      <c r="S10" s="37"/>
      <c r="T10" s="37"/>
      <c r="U10" s="37"/>
      <c r="V10" s="37"/>
      <c r="W10" s="37"/>
      <c r="X10" s="37"/>
    </row>
    <row r="11" spans="1:27" s="2" customFormat="1" ht="12.7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22"/>
    </row>
    <row r="12" spans="1:27" ht="12.75" customHeight="1" thickBot="1" x14ac:dyDescent="0.3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Q12" s="66" t="s">
        <v>7</v>
      </c>
      <c r="R12" s="21"/>
      <c r="S12" s="21"/>
      <c r="T12" s="21"/>
      <c r="U12" s="21"/>
      <c r="V12" s="21"/>
      <c r="X12" s="20"/>
      <c r="Y12" s="19"/>
    </row>
    <row r="13" spans="1:27" ht="26.25" customHeight="1" thickBot="1" x14ac:dyDescent="0.3">
      <c r="A13" s="79" t="s">
        <v>6</v>
      </c>
      <c r="B13" s="80"/>
      <c r="C13" s="69" t="s">
        <v>14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25"/>
      <c r="S13" s="25"/>
      <c r="T13" s="25"/>
      <c r="U13" s="25"/>
      <c r="V13" s="25"/>
      <c r="W13" s="25"/>
      <c r="X13" s="25"/>
      <c r="Y13" s="30"/>
      <c r="Z13" s="18"/>
    </row>
    <row r="14" spans="1:27" ht="23.25" customHeight="1" x14ac:dyDescent="0.25">
      <c r="A14" s="81"/>
      <c r="B14" s="82"/>
      <c r="C14" s="77">
        <v>1995</v>
      </c>
      <c r="D14" s="75">
        <v>1996</v>
      </c>
      <c r="E14" s="75">
        <v>1997</v>
      </c>
      <c r="F14" s="75">
        <v>1998</v>
      </c>
      <c r="G14" s="75">
        <v>1999</v>
      </c>
      <c r="H14" s="75">
        <v>2000</v>
      </c>
      <c r="I14" s="75">
        <v>2001</v>
      </c>
      <c r="J14" s="75">
        <v>2002</v>
      </c>
      <c r="K14" s="75">
        <v>2003</v>
      </c>
      <c r="L14" s="75">
        <v>2004</v>
      </c>
      <c r="M14" s="75">
        <v>2005</v>
      </c>
      <c r="N14" s="75">
        <v>2006</v>
      </c>
      <c r="O14" s="75">
        <v>2007</v>
      </c>
      <c r="P14" s="75">
        <v>2008</v>
      </c>
      <c r="Q14" s="98" t="s">
        <v>15</v>
      </c>
      <c r="R14" s="27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23.25" customHeight="1" thickBot="1" x14ac:dyDescent="0.3">
      <c r="A15" s="83"/>
      <c r="B15" s="84"/>
      <c r="C15" s="78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99"/>
      <c r="R15" s="27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2.75" customHeight="1" thickBot="1" x14ac:dyDescent="0.3">
      <c r="A16" s="17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47"/>
      <c r="O16" s="47"/>
      <c r="P16" s="47"/>
      <c r="Q16" s="39"/>
      <c r="R16" s="28"/>
      <c r="S16" s="31"/>
      <c r="T16" s="31"/>
      <c r="U16" s="31"/>
      <c r="V16" s="31"/>
      <c r="W16" s="31"/>
      <c r="X16" s="31"/>
      <c r="Y16" s="31"/>
      <c r="Z16" s="31"/>
      <c r="AA16" s="31"/>
    </row>
    <row r="17" spans="1:27" s="13" customFormat="1" ht="27" customHeight="1" thickBot="1" x14ac:dyDescent="0.3">
      <c r="A17" s="72" t="s">
        <v>5</v>
      </c>
      <c r="B17" s="73"/>
      <c r="C17" s="14">
        <f>SUM(C18:C24)</f>
        <v>902434</v>
      </c>
      <c r="D17" s="14">
        <f>SUM(D18:D24)</f>
        <v>1562125</v>
      </c>
      <c r="E17" s="14">
        <f t="shared" ref="E17:P17" si="0">SUM(E18:E24)</f>
        <v>2401957</v>
      </c>
      <c r="F17" s="14">
        <f t="shared" si="0"/>
        <v>2753599</v>
      </c>
      <c r="G17" s="14">
        <f t="shared" si="0"/>
        <v>2041851</v>
      </c>
      <c r="H17" s="14">
        <f t="shared" si="0"/>
        <v>2752471</v>
      </c>
      <c r="I17" s="14">
        <f t="shared" si="0"/>
        <v>3333315</v>
      </c>
      <c r="J17" s="14">
        <f t="shared" si="0"/>
        <v>2472392</v>
      </c>
      <c r="K17" s="14">
        <f t="shared" si="0"/>
        <v>1700801</v>
      </c>
      <c r="L17" s="14">
        <f t="shared" si="0"/>
        <v>2418919.88</v>
      </c>
      <c r="M17" s="14">
        <f t="shared" si="0"/>
        <v>3690508.92</v>
      </c>
      <c r="N17" s="14">
        <f t="shared" si="0"/>
        <v>5501338</v>
      </c>
      <c r="O17" s="14">
        <f t="shared" si="0"/>
        <v>7298005.9699999997</v>
      </c>
      <c r="P17" s="14">
        <f t="shared" si="0"/>
        <v>8376949.1100000003</v>
      </c>
      <c r="Q17" s="43">
        <f>SUM(Q18:Q24)</f>
        <v>47206666.879999995</v>
      </c>
      <c r="R17" s="29"/>
      <c r="S17" s="32"/>
      <c r="T17" s="33"/>
      <c r="U17" s="33"/>
      <c r="V17" s="33"/>
      <c r="W17" s="33"/>
      <c r="X17" s="33"/>
      <c r="Y17" s="33"/>
      <c r="Z17" s="33"/>
      <c r="AA17" s="33"/>
    </row>
    <row r="18" spans="1:27" s="13" customFormat="1" ht="27" customHeight="1" x14ac:dyDescent="0.25">
      <c r="A18" s="11"/>
      <c r="B18" s="12" t="s">
        <v>13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59">
        <f>SUM(C18:P18)</f>
        <v>0</v>
      </c>
      <c r="R18" s="29"/>
      <c r="S18" s="32"/>
      <c r="T18" s="33"/>
      <c r="U18" s="33"/>
      <c r="V18" s="33"/>
      <c r="W18" s="33"/>
      <c r="X18" s="33"/>
      <c r="Y18" s="33"/>
      <c r="Z18" s="33"/>
      <c r="AA18" s="33"/>
    </row>
    <row r="19" spans="1:27" s="5" customFormat="1" ht="21" customHeight="1" x14ac:dyDescent="0.25">
      <c r="A19" s="11"/>
      <c r="B19" s="12" t="s">
        <v>4</v>
      </c>
      <c r="C19" s="62">
        <v>520207</v>
      </c>
      <c r="D19" s="62">
        <v>995814</v>
      </c>
      <c r="E19" s="62">
        <v>1442568</v>
      </c>
      <c r="F19" s="62">
        <v>1760025</v>
      </c>
      <c r="G19" s="61">
        <v>1397982</v>
      </c>
      <c r="H19" s="61">
        <v>1827413</v>
      </c>
      <c r="I19" s="61">
        <v>2310172</v>
      </c>
      <c r="J19" s="61">
        <v>1654961</v>
      </c>
      <c r="K19" s="61">
        <v>979690</v>
      </c>
      <c r="L19" s="61">
        <v>1376161.88</v>
      </c>
      <c r="M19" s="61">
        <v>2697872.92</v>
      </c>
      <c r="N19" s="61">
        <v>4207667</v>
      </c>
      <c r="O19" s="61">
        <v>4927588</v>
      </c>
      <c r="P19" s="61">
        <v>5277835.03</v>
      </c>
      <c r="Q19" s="59">
        <f t="shared" ref="Q19:Q24" si="1">SUM(C19:P19)</f>
        <v>31375956.829999998</v>
      </c>
      <c r="R19" s="28"/>
      <c r="S19" s="34"/>
      <c r="T19" s="35"/>
      <c r="U19" s="34"/>
      <c r="V19" s="34"/>
      <c r="W19" s="34"/>
      <c r="X19" s="34"/>
      <c r="Y19" s="34"/>
      <c r="Z19" s="34"/>
      <c r="AA19" s="34"/>
    </row>
    <row r="20" spans="1:27" s="5" customFormat="1" ht="21" customHeight="1" x14ac:dyDescent="0.25">
      <c r="A20" s="10"/>
      <c r="B20" s="9" t="s">
        <v>3</v>
      </c>
      <c r="C20" s="61">
        <v>22276</v>
      </c>
      <c r="D20" s="61">
        <v>82561</v>
      </c>
      <c r="E20" s="61">
        <v>156017</v>
      </c>
      <c r="F20" s="61">
        <v>143795</v>
      </c>
      <c r="G20" s="61">
        <v>65585</v>
      </c>
      <c r="H20" s="61">
        <v>59812</v>
      </c>
      <c r="I20" s="61">
        <v>70895</v>
      </c>
      <c r="J20" s="61">
        <v>72185</v>
      </c>
      <c r="K20" s="61">
        <v>37895</v>
      </c>
      <c r="L20" s="61">
        <v>107464</v>
      </c>
      <c r="M20" s="61">
        <v>230172</v>
      </c>
      <c r="N20" s="61">
        <v>333816</v>
      </c>
      <c r="O20" s="61">
        <v>519163</v>
      </c>
      <c r="P20" s="61">
        <v>918212</v>
      </c>
      <c r="Q20" s="59">
        <f t="shared" si="1"/>
        <v>2819848</v>
      </c>
      <c r="R20" s="28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5" customFormat="1" ht="21" customHeight="1" x14ac:dyDescent="0.25">
      <c r="A21" s="11"/>
      <c r="B21" s="9" t="s">
        <v>2</v>
      </c>
      <c r="C21" s="61">
        <v>117851</v>
      </c>
      <c r="D21" s="61">
        <v>188943</v>
      </c>
      <c r="E21" s="61">
        <v>371586</v>
      </c>
      <c r="F21" s="61">
        <v>389271</v>
      </c>
      <c r="G21" s="61">
        <v>230143</v>
      </c>
      <c r="H21" s="61">
        <v>249267</v>
      </c>
      <c r="I21" s="61">
        <v>284616</v>
      </c>
      <c r="J21" s="61">
        <v>183790</v>
      </c>
      <c r="K21" s="61">
        <v>64429</v>
      </c>
      <c r="L21" s="61">
        <v>232151</v>
      </c>
      <c r="M21" s="61">
        <v>287506</v>
      </c>
      <c r="N21" s="61">
        <v>308557</v>
      </c>
      <c r="O21" s="61">
        <v>715784.97</v>
      </c>
      <c r="P21" s="61">
        <v>830442.08</v>
      </c>
      <c r="Q21" s="59">
        <f t="shared" si="1"/>
        <v>4454337.05</v>
      </c>
      <c r="R21" s="28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5" customFormat="1" ht="21" customHeight="1" x14ac:dyDescent="0.25">
      <c r="A22" s="10"/>
      <c r="B22" s="9" t="s">
        <v>1</v>
      </c>
      <c r="C22" s="61">
        <v>61092</v>
      </c>
      <c r="D22" s="61">
        <v>122311</v>
      </c>
      <c r="E22" s="61">
        <v>101680</v>
      </c>
      <c r="F22" s="61">
        <v>111104</v>
      </c>
      <c r="G22" s="61">
        <v>39225</v>
      </c>
      <c r="H22" s="61">
        <v>186627</v>
      </c>
      <c r="I22" s="61">
        <v>150960</v>
      </c>
      <c r="J22" s="61">
        <v>298649</v>
      </c>
      <c r="K22" s="61">
        <v>611742</v>
      </c>
      <c r="L22" s="61">
        <v>696126</v>
      </c>
      <c r="M22" s="61">
        <v>465246</v>
      </c>
      <c r="N22" s="61">
        <v>636055</v>
      </c>
      <c r="O22" s="61">
        <v>1099277</v>
      </c>
      <c r="P22" s="61">
        <v>1320414</v>
      </c>
      <c r="Q22" s="59">
        <f t="shared" si="1"/>
        <v>5900508</v>
      </c>
      <c r="R22" s="28"/>
      <c r="S22" s="34"/>
      <c r="T22" s="34"/>
      <c r="U22" s="34"/>
      <c r="V22" s="34"/>
      <c r="W22" s="34"/>
      <c r="X22" s="34"/>
      <c r="Y22" s="34"/>
      <c r="Z22" s="34"/>
      <c r="AA22" s="34"/>
    </row>
    <row r="23" spans="1:27" s="5" customFormat="1" ht="21" customHeight="1" x14ac:dyDescent="0.25">
      <c r="A23" s="10"/>
      <c r="B23" s="9" t="s">
        <v>0</v>
      </c>
      <c r="C23" s="61">
        <v>181008</v>
      </c>
      <c r="D23" s="61">
        <v>172496</v>
      </c>
      <c r="E23" s="61">
        <v>330106</v>
      </c>
      <c r="F23" s="61">
        <v>349404</v>
      </c>
      <c r="G23" s="61">
        <v>308916</v>
      </c>
      <c r="H23" s="61">
        <v>429352</v>
      </c>
      <c r="I23" s="61">
        <v>516658</v>
      </c>
      <c r="J23" s="61">
        <v>262807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59">
        <f t="shared" si="1"/>
        <v>2550747</v>
      </c>
      <c r="R23" s="28"/>
      <c r="S23" s="34"/>
      <c r="T23" s="34"/>
      <c r="U23" s="34"/>
      <c r="V23" s="34"/>
      <c r="W23" s="34"/>
      <c r="X23" s="34"/>
      <c r="Y23" s="34"/>
      <c r="Z23" s="34"/>
      <c r="AA23" s="34"/>
    </row>
    <row r="24" spans="1:27" s="5" customFormat="1" ht="21" customHeight="1" thickBot="1" x14ac:dyDescent="0.3">
      <c r="A24" s="8"/>
      <c r="B24" s="7" t="s">
        <v>18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14</v>
      </c>
      <c r="J24" s="63">
        <v>0</v>
      </c>
      <c r="K24" s="63">
        <v>7045</v>
      </c>
      <c r="L24" s="63">
        <v>7017</v>
      </c>
      <c r="M24" s="63">
        <v>9712</v>
      </c>
      <c r="N24" s="63">
        <v>15243</v>
      </c>
      <c r="O24" s="63">
        <v>36193</v>
      </c>
      <c r="P24" s="63">
        <v>30046</v>
      </c>
      <c r="Q24" s="60">
        <f t="shared" si="1"/>
        <v>105270</v>
      </c>
      <c r="R24" s="28"/>
      <c r="S24" s="34"/>
      <c r="T24" s="34"/>
      <c r="U24" s="34"/>
      <c r="V24" s="34"/>
      <c r="W24" s="34"/>
      <c r="X24" s="34"/>
      <c r="Y24" s="34"/>
      <c r="Z24" s="34"/>
      <c r="AA24" s="34"/>
    </row>
    <row r="25" spans="1:27" s="34" customFormat="1" ht="15" customHeight="1" x14ac:dyDescent="0.25">
      <c r="A25" s="46"/>
      <c r="B25" s="4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8"/>
    </row>
    <row r="26" spans="1:27" s="34" customFormat="1" ht="15" customHeight="1" thickBot="1" x14ac:dyDescent="0.3">
      <c r="A26" s="46"/>
      <c r="B26" s="4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</row>
    <row r="27" spans="1:27" ht="26.25" customHeight="1" thickBot="1" x14ac:dyDescent="0.3">
      <c r="A27" s="79" t="s">
        <v>6</v>
      </c>
      <c r="B27" s="80"/>
      <c r="C27" s="69" t="s">
        <v>20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25"/>
      <c r="S27" s="25"/>
      <c r="T27" s="25"/>
      <c r="U27" s="25"/>
      <c r="V27" s="25"/>
      <c r="W27" s="25"/>
      <c r="X27" s="26"/>
      <c r="Y27" s="18"/>
    </row>
    <row r="28" spans="1:27" ht="21.75" customHeight="1" x14ac:dyDescent="0.25">
      <c r="A28" s="81"/>
      <c r="B28" s="82"/>
      <c r="C28" s="88">
        <v>2009</v>
      </c>
      <c r="D28" s="85">
        <v>2010</v>
      </c>
      <c r="E28" s="85">
        <v>2011</v>
      </c>
      <c r="F28" s="85">
        <v>2012</v>
      </c>
      <c r="G28" s="85">
        <v>2013</v>
      </c>
      <c r="H28" s="85">
        <v>2014</v>
      </c>
      <c r="I28" s="86">
        <v>2015</v>
      </c>
      <c r="J28" s="86">
        <v>2016</v>
      </c>
      <c r="K28" s="86">
        <v>2017</v>
      </c>
      <c r="L28" s="86">
        <v>2018</v>
      </c>
      <c r="M28" s="86">
        <v>2019</v>
      </c>
      <c r="N28" s="86" t="s">
        <v>27</v>
      </c>
      <c r="O28" s="96" t="s">
        <v>21</v>
      </c>
      <c r="P28" s="96" t="s">
        <v>5</v>
      </c>
      <c r="Q28" s="67" t="s">
        <v>22</v>
      </c>
      <c r="W28" s="1"/>
    </row>
    <row r="29" spans="1:27" ht="24.75" customHeight="1" thickBot="1" x14ac:dyDescent="0.3">
      <c r="A29" s="83"/>
      <c r="B29" s="84"/>
      <c r="C29" s="89"/>
      <c r="D29" s="76"/>
      <c r="E29" s="76"/>
      <c r="F29" s="76"/>
      <c r="G29" s="76"/>
      <c r="H29" s="76"/>
      <c r="I29" s="87"/>
      <c r="J29" s="87"/>
      <c r="K29" s="87"/>
      <c r="L29" s="87"/>
      <c r="M29" s="87"/>
      <c r="N29" s="87"/>
      <c r="O29" s="97"/>
      <c r="P29" s="97"/>
      <c r="Q29" s="68"/>
      <c r="W29" s="1"/>
    </row>
    <row r="30" spans="1:27" ht="12.75" customHeight="1" thickBot="1" x14ac:dyDescent="0.3">
      <c r="A30" s="3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57"/>
      <c r="Q30" s="58"/>
      <c r="W30" s="1"/>
    </row>
    <row r="31" spans="1:27" ht="27" customHeight="1" thickBot="1" x14ac:dyDescent="0.3">
      <c r="A31" s="72" t="s">
        <v>5</v>
      </c>
      <c r="B31" s="73"/>
      <c r="C31" s="14">
        <f t="shared" ref="C31:L31" si="2">SUM(C32:C38)</f>
        <v>12526335.55156</v>
      </c>
      <c r="D31" s="14">
        <f t="shared" si="2"/>
        <v>17719184.530000001</v>
      </c>
      <c r="E31" s="14">
        <f t="shared" si="2"/>
        <v>16309380.550000001</v>
      </c>
      <c r="F31" s="14">
        <f t="shared" si="2"/>
        <v>16549379.092360001</v>
      </c>
      <c r="G31" s="14">
        <f t="shared" si="2"/>
        <v>18236098.280000001</v>
      </c>
      <c r="H31" s="14">
        <f t="shared" si="2"/>
        <v>21318745.12393</v>
      </c>
      <c r="I31" s="14">
        <f t="shared" si="2"/>
        <v>16752746.45521</v>
      </c>
      <c r="J31" s="14">
        <f t="shared" si="2"/>
        <v>14686857.838509999</v>
      </c>
      <c r="K31" s="14">
        <f t="shared" si="2"/>
        <v>14699048.146917202</v>
      </c>
      <c r="L31" s="14">
        <f t="shared" si="2"/>
        <v>13659708.924379112</v>
      </c>
      <c r="M31" s="14">
        <f>SUM(M32:M38)</f>
        <v>10701346.304824451</v>
      </c>
      <c r="N31" s="14">
        <f>SUM(N32:N38)</f>
        <v>8114582.0714010196</v>
      </c>
      <c r="O31" s="44">
        <f>SUM(O32:O38)</f>
        <v>181273412.86909181</v>
      </c>
      <c r="P31" s="44">
        <f>SUM(P32:P38)</f>
        <v>228480079.74909177</v>
      </c>
      <c r="Q31" s="49">
        <f>SUM(Q32:R38)</f>
        <v>14728543.179</v>
      </c>
      <c r="W31" s="1"/>
    </row>
    <row r="32" spans="1:27" ht="27" customHeight="1" x14ac:dyDescent="0.25">
      <c r="A32" s="55"/>
      <c r="B32" s="56" t="s">
        <v>13</v>
      </c>
      <c r="C32" s="64">
        <v>0</v>
      </c>
      <c r="D32" s="64">
        <v>0</v>
      </c>
      <c r="E32" s="64">
        <v>7495.2099999999991</v>
      </c>
      <c r="F32" s="64">
        <v>48084.43</v>
      </c>
      <c r="G32" s="64">
        <v>2355450.42</v>
      </c>
      <c r="H32" s="65">
        <v>2056284.8783</v>
      </c>
      <c r="I32" s="65">
        <v>2094648.6877400002</v>
      </c>
      <c r="J32" s="64">
        <v>2447438.0655100001</v>
      </c>
      <c r="K32" s="64">
        <v>3039995.9186700005</v>
      </c>
      <c r="L32" s="64">
        <v>1152946.87847526</v>
      </c>
      <c r="M32" s="64">
        <v>1563607.2511002591</v>
      </c>
      <c r="N32" s="64">
        <v>166902.31215191897</v>
      </c>
      <c r="O32" s="47">
        <f>C32+D32+E32+F32+G32+H32+I32+J32+K32+L32+M32+N32</f>
        <v>14932854.051947439</v>
      </c>
      <c r="P32" s="6">
        <f>C18+D18+E18+F18+G18+H18+I18+J18+K18+L18+M18+N18+O18+P18+C32+D32+E32+F32+G32+H32+I32+J32+K32+L32+M32+N32</f>
        <v>14932854.051947439</v>
      </c>
      <c r="Q32" s="52">
        <v>123246.754</v>
      </c>
      <c r="W32" s="1"/>
    </row>
    <row r="33" spans="1:16384" ht="21" customHeight="1" x14ac:dyDescent="0.25">
      <c r="A33" s="11"/>
      <c r="B33" s="12" t="s">
        <v>4</v>
      </c>
      <c r="C33" s="61">
        <v>7832112.8315599998</v>
      </c>
      <c r="D33" s="61">
        <v>10975043.530000001</v>
      </c>
      <c r="E33" s="61">
        <v>10269988.34</v>
      </c>
      <c r="F33" s="61">
        <v>9279619</v>
      </c>
      <c r="G33" s="61">
        <v>8722403</v>
      </c>
      <c r="H33" s="62">
        <v>10367932.28637</v>
      </c>
      <c r="I33" s="62">
        <v>6563367.1730899997</v>
      </c>
      <c r="J33" s="61">
        <v>6406760.8894800004</v>
      </c>
      <c r="K33" s="61">
        <v>7839285.4265240403</v>
      </c>
      <c r="L33" s="61">
        <v>7468526.243378452</v>
      </c>
      <c r="M33" s="61">
        <v>6657793.7642154312</v>
      </c>
      <c r="N33" s="61">
        <v>6738035.2777500004</v>
      </c>
      <c r="O33" s="6">
        <f t="shared" ref="O33:O36" si="3">C33+D33+E33+F33+G33+H33+I33+J33+K33+L33+M33+N33</f>
        <v>99120867.762367919</v>
      </c>
      <c r="P33" s="6">
        <f>C19+D19+E19+F19+G19+H19+I19+J19+K19+L19+M19+N19+O19+P19+C33+D33+E33+F33+G33+H33+I33+J33+K33+L33+M33+N33</f>
        <v>130496824.5923679</v>
      </c>
      <c r="Q33" s="53">
        <v>7437499.6500000004</v>
      </c>
      <c r="R33" s="4"/>
      <c r="W33" s="1"/>
    </row>
    <row r="34" spans="1:16384" ht="21" customHeight="1" x14ac:dyDescent="0.25">
      <c r="A34" s="10"/>
      <c r="B34" s="9" t="s">
        <v>3</v>
      </c>
      <c r="C34" s="61">
        <v>998384.78</v>
      </c>
      <c r="D34" s="61">
        <v>2544059</v>
      </c>
      <c r="E34" s="61">
        <v>1767350</v>
      </c>
      <c r="F34" s="61">
        <v>1080864</v>
      </c>
      <c r="G34" s="61">
        <v>2708528</v>
      </c>
      <c r="H34" s="62">
        <v>2735098.4</v>
      </c>
      <c r="I34" s="62">
        <v>2177415.5595399998</v>
      </c>
      <c r="J34" s="61">
        <v>975782.04639999999</v>
      </c>
      <c r="K34" s="61">
        <v>613481.27907000005</v>
      </c>
      <c r="L34" s="61">
        <v>649949.90128999995</v>
      </c>
      <c r="M34" s="61">
        <v>553022.51191000012</v>
      </c>
      <c r="N34" s="61">
        <v>364287.16293999989</v>
      </c>
      <c r="O34" s="6">
        <f t="shared" si="3"/>
        <v>17168222.641149998</v>
      </c>
      <c r="P34" s="6">
        <f t="shared" ref="P34:P38" si="4">C20+D20+E20+F20+G20+H20+I20+J20+K20+L20+M20+N20+O20+P20+C34+D34+E34+F34+G34+H34+I34+J34+K34+L34+M34+N34</f>
        <v>19988070.641150001</v>
      </c>
      <c r="Q34" s="53">
        <v>469426.48500000004</v>
      </c>
      <c r="W34" s="1"/>
    </row>
    <row r="35" spans="1:16384" ht="21" customHeight="1" x14ac:dyDescent="0.25">
      <c r="A35" s="11"/>
      <c r="B35" s="9" t="s">
        <v>2</v>
      </c>
      <c r="C35" s="61">
        <v>1328467.7999999998</v>
      </c>
      <c r="D35" s="61">
        <v>1515067</v>
      </c>
      <c r="E35" s="61">
        <v>1453162</v>
      </c>
      <c r="F35" s="61">
        <v>1116435.8400000001</v>
      </c>
      <c r="G35" s="61">
        <v>286352.86</v>
      </c>
      <c r="H35" s="62">
        <v>609828.55926000001</v>
      </c>
      <c r="I35" s="62">
        <v>446493.03483999998</v>
      </c>
      <c r="J35" s="61">
        <v>665174.83711999992</v>
      </c>
      <c r="K35" s="61">
        <v>496010.52265316003</v>
      </c>
      <c r="L35" s="61">
        <v>663502.9012354</v>
      </c>
      <c r="M35" s="61">
        <v>327367.27327876096</v>
      </c>
      <c r="N35" s="61">
        <v>346841.06184909993</v>
      </c>
      <c r="O35" s="6">
        <f t="shared" si="3"/>
        <v>9254703.6902364213</v>
      </c>
      <c r="P35" s="6">
        <f t="shared" si="4"/>
        <v>13709040.740236422</v>
      </c>
      <c r="Q35" s="53">
        <v>103625.95300000001</v>
      </c>
      <c r="W35" s="1"/>
    </row>
    <row r="36" spans="1:16384" ht="21" customHeight="1" x14ac:dyDescent="0.25">
      <c r="A36" s="10"/>
      <c r="B36" s="9" t="s">
        <v>1</v>
      </c>
      <c r="C36" s="61">
        <v>2339510.14</v>
      </c>
      <c r="D36" s="61">
        <v>2579882</v>
      </c>
      <c r="E36" s="61">
        <v>2647530</v>
      </c>
      <c r="F36" s="61">
        <v>4773728.8223600006</v>
      </c>
      <c r="G36" s="61">
        <v>3773646</v>
      </c>
      <c r="H36" s="61">
        <v>4949001</v>
      </c>
      <c r="I36" s="61">
        <v>5016410</v>
      </c>
      <c r="J36" s="61">
        <v>3453900</v>
      </c>
      <c r="K36" s="61">
        <v>2297624</v>
      </c>
      <c r="L36" s="61">
        <v>3327089</v>
      </c>
      <c r="M36" s="61">
        <v>1272805.5471699999</v>
      </c>
      <c r="N36" s="61">
        <v>335718.39905000001</v>
      </c>
      <c r="O36" s="6">
        <f t="shared" si="3"/>
        <v>36766844.908579998</v>
      </c>
      <c r="P36" s="6">
        <f t="shared" si="4"/>
        <v>42667352.908579998</v>
      </c>
      <c r="Q36" s="53">
        <v>6300000</v>
      </c>
      <c r="W36" s="1"/>
    </row>
    <row r="37" spans="1:16384" ht="21" customHeight="1" x14ac:dyDescent="0.25">
      <c r="A37" s="10"/>
      <c r="B37" s="9" t="s">
        <v>9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">
        <f t="shared" ref="O37" si="5">SUM(C37:N37)</f>
        <v>0</v>
      </c>
      <c r="P37" s="6">
        <f t="shared" si="4"/>
        <v>2550747</v>
      </c>
      <c r="Q37" s="53">
        <v>0</v>
      </c>
      <c r="W37" s="1"/>
    </row>
    <row r="38" spans="1:16384" ht="21" customHeight="1" thickBot="1" x14ac:dyDescent="0.3">
      <c r="A38" s="8"/>
      <c r="B38" s="7" t="s">
        <v>18</v>
      </c>
      <c r="C38" s="63">
        <v>27860</v>
      </c>
      <c r="D38" s="63">
        <v>105133</v>
      </c>
      <c r="E38" s="63">
        <v>163855</v>
      </c>
      <c r="F38" s="63">
        <v>250647</v>
      </c>
      <c r="G38" s="63">
        <v>389718</v>
      </c>
      <c r="H38" s="63">
        <v>600600</v>
      </c>
      <c r="I38" s="63">
        <v>454412</v>
      </c>
      <c r="J38" s="63">
        <v>737802</v>
      </c>
      <c r="K38" s="63">
        <v>412651</v>
      </c>
      <c r="L38" s="63">
        <v>397694</v>
      </c>
      <c r="M38" s="63">
        <v>326749.95714999997</v>
      </c>
      <c r="N38" s="63">
        <v>162797.85766000001</v>
      </c>
      <c r="O38" s="48">
        <f>C38+D38+E38+F38+G38+H38+I38+J38+K38+L38+M38+N38</f>
        <v>4029919.8148100004</v>
      </c>
      <c r="P38" s="48">
        <f t="shared" si="4"/>
        <v>4135189.8148100004</v>
      </c>
      <c r="Q38" s="54">
        <v>294744.33700000006</v>
      </c>
      <c r="W38" s="1"/>
    </row>
    <row r="39" spans="1:16384" ht="12" customHeight="1" x14ac:dyDescent="0.25">
      <c r="A39" s="3" t="s">
        <v>23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  <c r="XFC39" s="3"/>
      <c r="XFD39" s="3"/>
    </row>
    <row r="40" spans="1:16384" ht="12.75" customHeight="1" x14ac:dyDescent="0.25">
      <c r="A40" s="51" t="s">
        <v>24</v>
      </c>
    </row>
    <row r="41" spans="1:16384" ht="12.75" customHeight="1" x14ac:dyDescent="0.2">
      <c r="A41" s="50" t="s">
        <v>8</v>
      </c>
    </row>
    <row r="42" spans="1:16384" ht="12.75" customHeight="1" x14ac:dyDescent="0.25">
      <c r="A42" s="51" t="s">
        <v>19</v>
      </c>
    </row>
  </sheetData>
  <mergeCells count="39">
    <mergeCell ref="A9:Q9"/>
    <mergeCell ref="A10:Q10"/>
    <mergeCell ref="N28:N29"/>
    <mergeCell ref="N14:N15"/>
    <mergeCell ref="J28:J29"/>
    <mergeCell ref="O14:O15"/>
    <mergeCell ref="M28:M29"/>
    <mergeCell ref="P28:P29"/>
    <mergeCell ref="A27:B29"/>
    <mergeCell ref="Q14:Q15"/>
    <mergeCell ref="K14:K15"/>
    <mergeCell ref="H14:H15"/>
    <mergeCell ref="I14:I15"/>
    <mergeCell ref="J14:J15"/>
    <mergeCell ref="P14:P15"/>
    <mergeCell ref="O28:O29"/>
    <mergeCell ref="A31:B31"/>
    <mergeCell ref="G28:G29"/>
    <mergeCell ref="H28:H29"/>
    <mergeCell ref="I28:I29"/>
    <mergeCell ref="L28:L29"/>
    <mergeCell ref="C28:C29"/>
    <mergeCell ref="E28:E29"/>
    <mergeCell ref="D28:D29"/>
    <mergeCell ref="F28:F29"/>
    <mergeCell ref="K28:K29"/>
    <mergeCell ref="Q28:Q29"/>
    <mergeCell ref="C27:Q27"/>
    <mergeCell ref="A17:B17"/>
    <mergeCell ref="A11:N11"/>
    <mergeCell ref="F14:F15"/>
    <mergeCell ref="D14:D15"/>
    <mergeCell ref="E14:E15"/>
    <mergeCell ref="L14:L15"/>
    <mergeCell ref="M14:M15"/>
    <mergeCell ref="C14:C15"/>
    <mergeCell ref="G14:G15"/>
    <mergeCell ref="A13:B15"/>
    <mergeCell ref="C13:Q13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67" firstPageNumber="2" fitToHeight="4" orientation="landscape" r:id="rId1"/>
  <headerFooter alignWithMargins="0">
    <oddFooter xml:space="preserve">&amp;R&amp;Z&amp;F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Site</vt:lpstr>
      <vt:lpstr>Site!Area_de_impressao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uiter.guedes</dc:creator>
  <cp:lastModifiedBy>Nisia Divina de Araújo Valeriano</cp:lastModifiedBy>
  <cp:lastPrinted>2020-04-17T20:11:10Z</cp:lastPrinted>
  <dcterms:created xsi:type="dcterms:W3CDTF">2011-03-17T19:25:24Z</dcterms:created>
  <dcterms:modified xsi:type="dcterms:W3CDTF">2021-01-15T12:58:30Z</dcterms:modified>
</cp:coreProperties>
</file>